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<sst xmlns="http://schemas.openxmlformats.org/spreadsheetml/2006/main" count="154" uniqueCount="95">
  <si>
    <t>Lp</t>
  </si>
  <si>
    <t>Marka, Typ,model</t>
  </si>
  <si>
    <t>Numer rejestracyjny</t>
  </si>
  <si>
    <t>Rodzaj pojazdu</t>
  </si>
  <si>
    <t>Liczba  miejsc</t>
  </si>
  <si>
    <t>Pojemność [cm3]</t>
  </si>
  <si>
    <t>Stawka AC</t>
  </si>
  <si>
    <t>Składka AC</t>
  </si>
  <si>
    <t>Składka NNW</t>
  </si>
  <si>
    <t>Składka I rok ochrony</t>
  </si>
  <si>
    <t>OC</t>
  </si>
  <si>
    <t>Składka II rok ochrony</t>
  </si>
  <si>
    <t>Składka III rok ochrony</t>
  </si>
  <si>
    <t xml:space="preserve">Składka roczna </t>
  </si>
  <si>
    <t>Składka łączna 3 lata (do wpisana do formularza ofertowego)</t>
  </si>
  <si>
    <r>
      <t xml:space="preserve">Suma ubezpieczenia AC/KR </t>
    </r>
    <r>
      <rPr>
        <b/>
        <sz val="8"/>
        <color indexed="10"/>
        <rFont val="Calibri"/>
        <family val="2"/>
      </rPr>
      <t xml:space="preserve"> </t>
    </r>
    <r>
      <rPr>
        <b/>
        <sz val="8"/>
        <rFont val="Calibri"/>
        <family val="2"/>
      </rPr>
      <t xml:space="preserve">[brutto]              </t>
    </r>
  </si>
  <si>
    <t>Załącznik nr 3a do SWZ_Formularz cenowy Zadanie I</t>
  </si>
  <si>
    <t>-</t>
  </si>
  <si>
    <r>
      <rPr>
        <b/>
        <sz val="9"/>
        <color indexed="8"/>
        <rFont val="Calibri"/>
        <family val="2"/>
      </rPr>
      <t>Uwaga:</t>
    </r>
    <r>
      <rPr>
        <sz val="9"/>
        <color indexed="8"/>
        <rFont val="Calibri"/>
        <family val="2"/>
      </rPr>
      <t xml:space="preserve"> Sumy ubezpieczenia dla ryzyka autocasco podane w zestawieniu pojazdów mają tylko znaczenie porównawcze dla oceny złożonych ofert i nie są zobowiązujące dla Wykonawcy w momencie rzeczywistego zawierania ubezpieczenia. Prosimy o przygotowanie oferty na bazie podanych sum ubezpieczenia – tylko ten sposób pozwoli na rzetelne porównanie ofert w kryterium „cena”. Wykonawca zobowiązany jest podać stawki efektywne oraz obliczyć i podać składki dla poszczególnych pojazdów. Miejsca zaznaczone kolorem szarym - proszę nie uzupełniać.
</t>
    </r>
  </si>
  <si>
    <t>Postępowanie nr</t>
  </si>
  <si>
    <t>JELCZ</t>
  </si>
  <si>
    <t>VOLKSWAGEN</t>
  </si>
  <si>
    <t>STAR</t>
  </si>
  <si>
    <t>AUTOSAN</t>
  </si>
  <si>
    <t>NIEWIADÓW</t>
  </si>
  <si>
    <t>SKODA</t>
  </si>
  <si>
    <t>RENAULT</t>
  </si>
  <si>
    <t>MAN</t>
  </si>
  <si>
    <t>DEUTZ FAHR</t>
  </si>
  <si>
    <t>ZASŁAW</t>
  </si>
  <si>
    <t>Przyczepa jednoosiowa</t>
  </si>
  <si>
    <t>FORD</t>
  </si>
  <si>
    <t>TYP N</t>
  </si>
  <si>
    <t>HYDROG</t>
  </si>
  <si>
    <t>Daewoo FSO</t>
  </si>
  <si>
    <t>JCB</t>
  </si>
  <si>
    <t>STIM</t>
  </si>
  <si>
    <t>Kamaz</t>
  </si>
  <si>
    <t>IVECO</t>
  </si>
  <si>
    <t>SOLARIS</t>
  </si>
  <si>
    <t>ETM V610</t>
  </si>
  <si>
    <t>ETM 8MN8</t>
  </si>
  <si>
    <t>ETM KC73</t>
  </si>
  <si>
    <t>ETM4J80</t>
  </si>
  <si>
    <t>ETM 91M5</t>
  </si>
  <si>
    <t>ETM 4J90</t>
  </si>
  <si>
    <t>ETM 84G4</t>
  </si>
  <si>
    <t>ETM 3WV3</t>
  </si>
  <si>
    <t>ETM 6UP4</t>
  </si>
  <si>
    <t>ETM 62Y6</t>
  </si>
  <si>
    <t>ETM W699</t>
  </si>
  <si>
    <t>PKX4800</t>
  </si>
  <si>
    <t>ETM 11H2</t>
  </si>
  <si>
    <t>ETM CE17</t>
  </si>
  <si>
    <t>ETM 45KY</t>
  </si>
  <si>
    <t>ETM 40PY</t>
  </si>
  <si>
    <t>ETM 9A</t>
  </si>
  <si>
    <t>PKX 4670</t>
  </si>
  <si>
    <t>brak</t>
  </si>
  <si>
    <t>ETM64F4</t>
  </si>
  <si>
    <t>PKX4668</t>
  </si>
  <si>
    <t>ETM PR52</t>
  </si>
  <si>
    <t>ETMMU16</t>
  </si>
  <si>
    <t>ETMSU95</t>
  </si>
  <si>
    <t>ETMWL53</t>
  </si>
  <si>
    <t>ETM07998</t>
  </si>
  <si>
    <t>ETM 06563</t>
  </si>
  <si>
    <t>ETEM10820</t>
  </si>
  <si>
    <t>ETM08625</t>
  </si>
  <si>
    <t>przyczepa lekka ciężarowa</t>
  </si>
  <si>
    <t>osobowy</t>
  </si>
  <si>
    <t>autobus</t>
  </si>
  <si>
    <t>ciężarowy</t>
  </si>
  <si>
    <t>Specjalny     (do czyszczenia kanalizacji)</t>
  </si>
  <si>
    <t>ciągnik rolniczy</t>
  </si>
  <si>
    <t>przyczepa rolnicza</t>
  </si>
  <si>
    <t>Specjalny</t>
  </si>
  <si>
    <t>ciężarowy                     (ascenizacyjny)</t>
  </si>
  <si>
    <t>przyczepa                   (transport wodny)</t>
  </si>
  <si>
    <t>specjalny                         ( pożarniczy)</t>
  </si>
  <si>
    <t>specjalny                         pożarniczy</t>
  </si>
  <si>
    <t>specjalny                        pożarniczy</t>
  </si>
  <si>
    <t>specjalny                         pożarniczy zabytkowy</t>
  </si>
  <si>
    <t>przyczepa specjalna pożarnicza</t>
  </si>
  <si>
    <t>skrapiarka emulsji</t>
  </si>
  <si>
    <t>wolnobieżny koparko ładowarka</t>
  </si>
  <si>
    <t>Przyczepa specjalna pożarnicza</t>
  </si>
  <si>
    <t>Przyczepa z agregatem</t>
  </si>
  <si>
    <t>specjalny pożarniczy</t>
  </si>
  <si>
    <t xml:space="preserve">Ciężarowy </t>
  </si>
  <si>
    <t>autobus elektryczny</t>
  </si>
  <si>
    <t>_</t>
  </si>
  <si>
    <t>wolnobieżny</t>
  </si>
  <si>
    <t>Kosiarka samojezdna TYM</t>
  </si>
  <si>
    <t>Składka ASS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</si>
</sst>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;[Red]#,##0.00\ &quot;zł&quot;"/>
    <numFmt numFmtId="171" formatCode="#,##0\ &quot;zł&quot;;[Red]#,##0\ &quot;zł&quot;"/>
    <numFmt numFmtId="172" formatCode="[$-415]General"/>
  </numFmts>
  <fonts count="4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4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19" borderId="0" applyNumberFormat="0" applyBorder="0" applyAlignment="0" applyProtection="0"/>
    <xf numFmtId="0" fontId="36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4" borderId="0" applyNumberFormat="0" applyBorder="0" applyAlignment="0" applyProtection="0"/>
    <xf numFmtId="0" fontId="36" fillId="25" borderId="0" applyNumberFormat="0" applyBorder="0" applyAlignment="0" applyProtection="0"/>
    <xf numFmtId="0" fontId="17" fillId="17" borderId="0" applyNumberFormat="0" applyBorder="0" applyAlignment="0" applyProtection="0"/>
    <xf numFmtId="0" fontId="36" fillId="26" borderId="0" applyNumberFormat="0" applyBorder="0" applyAlignment="0" applyProtection="0"/>
    <xf numFmtId="0" fontId="17" fillId="19" borderId="0" applyNumberFormat="0" applyBorder="0" applyAlignment="0" applyProtection="0"/>
    <xf numFmtId="0" fontId="36" fillId="27" borderId="0" applyNumberFormat="0" applyBorder="0" applyAlignment="0" applyProtection="0"/>
    <xf numFmtId="0" fontId="17" fillId="14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9" fillId="4" borderId="1" applyNumberFormat="0" applyAlignment="0" applyProtection="0"/>
    <xf numFmtId="0" fontId="10" fillId="17" borderId="2" applyNumberFormat="0" applyAlignment="0" applyProtection="0"/>
    <xf numFmtId="0" fontId="6" fillId="12" borderId="0" applyNumberFormat="0" applyBorder="0" applyAlignment="0" applyProtection="0"/>
    <xf numFmtId="0" fontId="37" fillId="3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38" fillId="0" borderId="0" applyBorder="0" applyProtection="0">
      <alignment/>
    </xf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3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9" fillId="36" borderId="0" applyNumberFormat="0" applyBorder="0" applyAlignment="0" applyProtection="0"/>
    <xf numFmtId="0" fontId="11" fillId="1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44" fontId="32" fillId="0" borderId="0" xfId="8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0" fontId="23" fillId="41" borderId="12" xfId="0" applyNumberFormat="1" applyFont="1" applyFill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0" fontId="23" fillId="41" borderId="15" xfId="0" applyNumberFormat="1" applyFont="1" applyFill="1" applyBorder="1" applyAlignment="1">
      <alignment/>
    </xf>
    <xf numFmtId="10" fontId="23" fillId="41" borderId="10" xfId="0" applyNumberFormat="1" applyFont="1" applyFill="1" applyBorder="1" applyAlignment="1">
      <alignment/>
    </xf>
    <xf numFmtId="170" fontId="23" fillId="41" borderId="10" xfId="0" applyNumberFormat="1" applyFont="1" applyFill="1" applyBorder="1" applyAlignment="1">
      <alignment/>
    </xf>
    <xf numFmtId="170" fontId="23" fillId="42" borderId="10" xfId="0" applyNumberFormat="1" applyFont="1" applyFill="1" applyBorder="1" applyAlignment="1">
      <alignment/>
    </xf>
    <xf numFmtId="170" fontId="23" fillId="41" borderId="10" xfId="0" applyNumberFormat="1" applyFont="1" applyFill="1" applyBorder="1" applyAlignment="1">
      <alignment horizontal="right"/>
    </xf>
    <xf numFmtId="0" fontId="23" fillId="42" borderId="10" xfId="0" applyFont="1" applyFill="1" applyBorder="1" applyAlignment="1">
      <alignment horizontal="right"/>
    </xf>
    <xf numFmtId="170" fontId="23" fillId="41" borderId="16" xfId="0" applyNumberFormat="1" applyFont="1" applyFill="1" applyBorder="1" applyAlignment="1">
      <alignment horizontal="right"/>
    </xf>
    <xf numFmtId="10" fontId="23" fillId="41" borderId="16" xfId="0" applyNumberFormat="1" applyFont="1" applyFill="1" applyBorder="1" applyAlignment="1">
      <alignment/>
    </xf>
    <xf numFmtId="170" fontId="23" fillId="0" borderId="17" xfId="0" applyNumberFormat="1" applyFont="1" applyBorder="1" applyAlignment="1">
      <alignment/>
    </xf>
    <xf numFmtId="10" fontId="23" fillId="0" borderId="18" xfId="0" applyNumberFormat="1" applyFont="1" applyBorder="1" applyAlignment="1">
      <alignment/>
    </xf>
    <xf numFmtId="170" fontId="23" fillId="0" borderId="18" xfId="0" applyNumberFormat="1" applyFont="1" applyBorder="1" applyAlignment="1">
      <alignment/>
    </xf>
    <xf numFmtId="170" fontId="23" fillId="0" borderId="19" xfId="0" applyNumberFormat="1" applyFont="1" applyBorder="1" applyAlignment="1">
      <alignment/>
    </xf>
    <xf numFmtId="0" fontId="25" fillId="41" borderId="10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4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5" fillId="41" borderId="10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41" borderId="10" xfId="0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right" vertical="center"/>
    </xf>
    <xf numFmtId="170" fontId="25" fillId="41" borderId="10" xfId="0" applyNumberFormat="1" applyFont="1" applyFill="1" applyBorder="1" applyAlignment="1">
      <alignment horizontal="right" vertical="center" wrapText="1"/>
    </xf>
    <xf numFmtId="170" fontId="25" fillId="41" borderId="10" xfId="0" applyNumberFormat="1" applyFont="1" applyFill="1" applyBorder="1" applyAlignment="1">
      <alignment horizontal="right" vertical="center"/>
    </xf>
    <xf numFmtId="170" fontId="25" fillId="41" borderId="10" xfId="0" applyNumberFormat="1" applyFont="1" applyFill="1" applyBorder="1" applyAlignment="1">
      <alignment horizontal="center" vertical="center"/>
    </xf>
    <xf numFmtId="170" fontId="25" fillId="41" borderId="10" xfId="0" applyNumberFormat="1" applyFont="1" applyFill="1" applyBorder="1" applyAlignment="1">
      <alignment horizontal="right"/>
    </xf>
    <xf numFmtId="170" fontId="25" fillId="0" borderId="10" xfId="0" applyNumberFormat="1" applyFont="1" applyBorder="1" applyAlignment="1">
      <alignment horizontal="right"/>
    </xf>
    <xf numFmtId="0" fontId="3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24" fillId="41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44" fontId="31" fillId="0" borderId="0" xfId="81" applyFont="1" applyAlignment="1">
      <alignment horizontal="left" wrapText="1"/>
    </xf>
    <xf numFmtId="0" fontId="35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170" fontId="23" fillId="42" borderId="12" xfId="0" applyNumberFormat="1" applyFont="1" applyFill="1" applyBorder="1" applyAlignment="1">
      <alignment/>
    </xf>
    <xf numFmtId="170" fontId="23" fillId="42" borderId="10" xfId="0" applyNumberFormat="1" applyFont="1" applyFill="1" applyBorder="1" applyAlignment="1">
      <alignment horizontal="right"/>
    </xf>
    <xf numFmtId="170" fontId="23" fillId="42" borderId="12" xfId="0" applyNumberFormat="1" applyFont="1" applyFill="1" applyBorder="1" applyAlignment="1">
      <alignment horizontal="right"/>
    </xf>
    <xf numFmtId="170" fontId="23" fillId="42" borderId="16" xfId="0" applyNumberFormat="1" applyFont="1" applyFill="1" applyBorder="1" applyAlignment="1">
      <alignment horizontal="right"/>
    </xf>
    <xf numFmtId="170" fontId="23" fillId="42" borderId="20" xfId="0" applyNumberFormat="1" applyFont="1" applyFill="1" applyBorder="1" applyAlignment="1">
      <alignment horizontal="right"/>
    </xf>
    <xf numFmtId="0" fontId="22" fillId="43" borderId="21" xfId="0" applyFont="1" applyFill="1" applyBorder="1" applyAlignment="1">
      <alignment horizontal="center"/>
    </xf>
    <xf numFmtId="170" fontId="23" fillId="0" borderId="22" xfId="0" applyNumberFormat="1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170" fontId="23" fillId="42" borderId="24" xfId="0" applyNumberFormat="1" applyFont="1" applyFill="1" applyBorder="1" applyAlignment="1">
      <alignment/>
    </xf>
    <xf numFmtId="170" fontId="23" fillId="41" borderId="24" xfId="0" applyNumberFormat="1" applyFont="1" applyFill="1" applyBorder="1" applyAlignment="1">
      <alignment/>
    </xf>
    <xf numFmtId="170" fontId="23" fillId="42" borderId="25" xfId="0" applyNumberFormat="1" applyFont="1" applyFill="1" applyBorder="1" applyAlignment="1">
      <alignment/>
    </xf>
    <xf numFmtId="0" fontId="22" fillId="0" borderId="26" xfId="0" applyFont="1" applyBorder="1" applyAlignment="1">
      <alignment horizontal="center" vertical="center"/>
    </xf>
    <xf numFmtId="170" fontId="23" fillId="42" borderId="27" xfId="0" applyNumberFormat="1" applyFont="1" applyFill="1" applyBorder="1" applyAlignment="1">
      <alignment/>
    </xf>
    <xf numFmtId="170" fontId="23" fillId="41" borderId="27" xfId="0" applyNumberFormat="1" applyFont="1" applyFill="1" applyBorder="1" applyAlignment="1">
      <alignment/>
    </xf>
    <xf numFmtId="170" fontId="23" fillId="42" borderId="27" xfId="0" applyNumberFormat="1" applyFont="1" applyFill="1" applyBorder="1" applyAlignment="1">
      <alignment horizontal="right"/>
    </xf>
    <xf numFmtId="170" fontId="23" fillId="42" borderId="28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0" fontId="23" fillId="41" borderId="16" xfId="0" applyNumberFormat="1" applyFont="1" applyFill="1" applyBorder="1" applyAlignment="1">
      <alignment/>
    </xf>
    <xf numFmtId="0" fontId="23" fillId="42" borderId="27" xfId="0" applyFont="1" applyFill="1" applyBorder="1" applyAlignment="1">
      <alignment horizontal="right"/>
    </xf>
    <xf numFmtId="0" fontId="23" fillId="42" borderId="12" xfId="0" applyFont="1" applyFill="1" applyBorder="1" applyAlignment="1">
      <alignment horizontal="right"/>
    </xf>
    <xf numFmtId="10" fontId="23" fillId="42" borderId="10" xfId="0" applyNumberFormat="1" applyFont="1" applyFill="1" applyBorder="1" applyAlignment="1">
      <alignment/>
    </xf>
    <xf numFmtId="10" fontId="23" fillId="42" borderId="16" xfId="0" applyNumberFormat="1" applyFont="1" applyFill="1" applyBorder="1" applyAlignment="1">
      <alignment/>
    </xf>
    <xf numFmtId="0" fontId="22" fillId="43" borderId="29" xfId="0" applyFont="1" applyFill="1" applyBorder="1" applyAlignment="1">
      <alignment horizontal="center"/>
    </xf>
    <xf numFmtId="0" fontId="22" fillId="43" borderId="30" xfId="0" applyFont="1" applyFill="1" applyBorder="1" applyAlignment="1">
      <alignment horizontal="center"/>
    </xf>
    <xf numFmtId="0" fontId="22" fillId="43" borderId="31" xfId="0" applyFont="1" applyFill="1" applyBorder="1" applyAlignment="1">
      <alignment horizontal="center"/>
    </xf>
    <xf numFmtId="0" fontId="22" fillId="43" borderId="21" xfId="0" applyFont="1" applyFill="1" applyBorder="1" applyAlignment="1">
      <alignment horizontal="center"/>
    </xf>
    <xf numFmtId="0" fontId="22" fillId="43" borderId="32" xfId="0" applyFont="1" applyFill="1" applyBorder="1" applyAlignment="1">
      <alignment horizontal="center"/>
    </xf>
    <xf numFmtId="170" fontId="22" fillId="0" borderId="29" xfId="0" applyNumberFormat="1" applyFont="1" applyBorder="1" applyAlignment="1">
      <alignment horizontal="center"/>
    </xf>
    <xf numFmtId="170" fontId="22" fillId="0" borderId="30" xfId="0" applyNumberFormat="1" applyFont="1" applyBorder="1" applyAlignment="1">
      <alignment horizontal="center"/>
    </xf>
    <xf numFmtId="170" fontId="22" fillId="0" borderId="33" xfId="0" applyNumberFormat="1" applyFont="1" applyBorder="1" applyAlignment="1">
      <alignment horizontal="center"/>
    </xf>
    <xf numFmtId="170" fontId="23" fillId="0" borderId="3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70" fontId="23" fillId="0" borderId="35" xfId="0" applyNumberFormat="1" applyFont="1" applyBorder="1" applyAlignment="1">
      <alignment horizontal="center"/>
    </xf>
    <xf numFmtId="11" fontId="23" fillId="0" borderId="0" xfId="0" applyNumberFormat="1" applyFont="1" applyAlignment="1">
      <alignment horizontal="left" wrapText="1"/>
    </xf>
    <xf numFmtId="11" fontId="41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right"/>
    </xf>
    <xf numFmtId="0" fontId="22" fillId="0" borderId="35" xfId="0" applyFont="1" applyBorder="1" applyAlignment="1">
      <alignment horizontal="right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tabSelected="1" workbookViewId="0" topLeftCell="A27">
      <selection activeCell="H39" sqref="H39:V39"/>
    </sheetView>
  </sheetViews>
  <sheetFormatPr defaultColWidth="9.140625" defaultRowHeight="15"/>
  <cols>
    <col min="1" max="1" width="3.28125" style="4" customWidth="1"/>
    <col min="2" max="2" width="17.00390625" style="7" bestFit="1" customWidth="1"/>
    <col min="3" max="3" width="9.28125" style="7" customWidth="1"/>
    <col min="4" max="4" width="9.140625" style="49" customWidth="1"/>
    <col min="5" max="5" width="4.8515625" style="7" customWidth="1"/>
    <col min="6" max="6" width="8.7109375" style="7" customWidth="1"/>
    <col min="7" max="7" width="12.28125" style="3" customWidth="1"/>
    <col min="8" max="9" width="8.8515625" style="3" customWidth="1"/>
    <col min="10" max="12" width="10.8515625" style="3" customWidth="1"/>
    <col min="13" max="15" width="8.8515625" style="3" customWidth="1"/>
    <col min="16" max="17" width="10.140625" style="3" customWidth="1"/>
    <col min="18" max="20" width="8.8515625" style="3" customWidth="1"/>
    <col min="21" max="22" width="11.28125" style="3" customWidth="1"/>
    <col min="23" max="16384" width="8.8515625" style="3" customWidth="1"/>
  </cols>
  <sheetData>
    <row r="1" spans="1:4" ht="14.25">
      <c r="A1" s="1" t="s">
        <v>16</v>
      </c>
      <c r="B1" s="2"/>
      <c r="C1" s="2"/>
      <c r="D1" s="48"/>
    </row>
    <row r="2" spans="1:4" ht="14.25">
      <c r="A2" s="1" t="s">
        <v>19</v>
      </c>
      <c r="B2" s="2"/>
      <c r="C2" s="2"/>
      <c r="D2" s="48"/>
    </row>
    <row r="3" ht="15" thickBot="1"/>
    <row r="4" spans="1:22" ht="15" thickBot="1">
      <c r="A4" s="1"/>
      <c r="B4" s="2"/>
      <c r="C4" s="2"/>
      <c r="D4" s="48"/>
      <c r="E4" s="2"/>
      <c r="F4" s="2"/>
      <c r="H4" s="81" t="s">
        <v>9</v>
      </c>
      <c r="I4" s="82"/>
      <c r="J4" s="82"/>
      <c r="K4" s="82"/>
      <c r="L4" s="60"/>
      <c r="M4" s="79" t="s">
        <v>11</v>
      </c>
      <c r="N4" s="80"/>
      <c r="O4" s="80"/>
      <c r="P4" s="80"/>
      <c r="Q4" s="80"/>
      <c r="R4" s="81" t="s">
        <v>12</v>
      </c>
      <c r="S4" s="82"/>
      <c r="T4" s="82"/>
      <c r="U4" s="82"/>
      <c r="V4" s="83"/>
    </row>
    <row r="5" spans="1:22" ht="30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15</v>
      </c>
      <c r="H5" s="14" t="s">
        <v>10</v>
      </c>
      <c r="I5" s="15" t="s">
        <v>6</v>
      </c>
      <c r="J5" s="15" t="s">
        <v>7</v>
      </c>
      <c r="K5" s="15" t="s">
        <v>8</v>
      </c>
      <c r="L5" s="62" t="s">
        <v>94</v>
      </c>
      <c r="M5" s="14" t="s">
        <v>10</v>
      </c>
      <c r="N5" s="15" t="s">
        <v>6</v>
      </c>
      <c r="O5" s="15" t="s">
        <v>7</v>
      </c>
      <c r="P5" s="15" t="s">
        <v>8</v>
      </c>
      <c r="Q5" s="66" t="s">
        <v>94</v>
      </c>
      <c r="R5" s="72" t="s">
        <v>10</v>
      </c>
      <c r="S5" s="71" t="s">
        <v>6</v>
      </c>
      <c r="T5" s="71" t="s">
        <v>7</v>
      </c>
      <c r="U5" s="71" t="s">
        <v>8</v>
      </c>
      <c r="V5" s="73" t="s">
        <v>94</v>
      </c>
    </row>
    <row r="6" spans="1:22" ht="30">
      <c r="A6" s="11">
        <v>1</v>
      </c>
      <c r="B6" s="33" t="s">
        <v>24</v>
      </c>
      <c r="C6" s="30" t="s">
        <v>40</v>
      </c>
      <c r="D6" s="33" t="s">
        <v>69</v>
      </c>
      <c r="E6" s="30">
        <v>0</v>
      </c>
      <c r="F6" s="30" t="s">
        <v>17</v>
      </c>
      <c r="G6" s="43" t="s">
        <v>17</v>
      </c>
      <c r="H6" s="18"/>
      <c r="I6" s="77"/>
      <c r="J6" s="21"/>
      <c r="K6" s="21"/>
      <c r="L6" s="63"/>
      <c r="M6" s="18"/>
      <c r="N6" s="77"/>
      <c r="O6" s="21"/>
      <c r="P6" s="21"/>
      <c r="Q6" s="67"/>
      <c r="R6" s="18"/>
      <c r="S6" s="77"/>
      <c r="T6" s="21"/>
      <c r="U6" s="21"/>
      <c r="V6" s="55"/>
    </row>
    <row r="7" spans="1:22" ht="14.25">
      <c r="A7" s="11">
        <v>2</v>
      </c>
      <c r="B7" s="33" t="s">
        <v>21</v>
      </c>
      <c r="C7" s="30" t="s">
        <v>41</v>
      </c>
      <c r="D7" s="33" t="s">
        <v>70</v>
      </c>
      <c r="E7" s="30">
        <v>9</v>
      </c>
      <c r="F7" s="30">
        <v>1968</v>
      </c>
      <c r="G7" s="43">
        <v>63500</v>
      </c>
      <c r="H7" s="18"/>
      <c r="I7" s="19"/>
      <c r="J7" s="20">
        <f>G7*I7</f>
        <v>0</v>
      </c>
      <c r="K7" s="20"/>
      <c r="L7" s="64"/>
      <c r="M7" s="18"/>
      <c r="N7" s="19"/>
      <c r="O7" s="20">
        <f>G7*I7</f>
        <v>0</v>
      </c>
      <c r="P7" s="20"/>
      <c r="Q7" s="68"/>
      <c r="R7" s="18"/>
      <c r="S7" s="19"/>
      <c r="T7" s="20">
        <f>G7*S7</f>
        <v>0</v>
      </c>
      <c r="U7" s="20"/>
      <c r="V7" s="13"/>
    </row>
    <row r="8" spans="1:22" ht="14.25">
      <c r="A8" s="11">
        <v>3</v>
      </c>
      <c r="B8" s="33" t="s">
        <v>25</v>
      </c>
      <c r="C8" s="30" t="s">
        <v>42</v>
      </c>
      <c r="D8" s="33" t="s">
        <v>70</v>
      </c>
      <c r="E8" s="30">
        <v>5</v>
      </c>
      <c r="F8" s="30">
        <v>1395</v>
      </c>
      <c r="G8" s="43">
        <v>47000</v>
      </c>
      <c r="H8" s="18"/>
      <c r="I8" s="19"/>
      <c r="J8" s="20">
        <f>G8*I8</f>
        <v>0</v>
      </c>
      <c r="K8" s="20"/>
      <c r="L8" s="64"/>
      <c r="M8" s="18"/>
      <c r="N8" s="19"/>
      <c r="O8" s="20">
        <f>G8*N8</f>
        <v>0</v>
      </c>
      <c r="P8" s="20"/>
      <c r="Q8" s="68"/>
      <c r="R8" s="18"/>
      <c r="S8" s="19"/>
      <c r="T8" s="20">
        <f>G8*S8</f>
        <v>0</v>
      </c>
      <c r="U8" s="20"/>
      <c r="V8" s="13"/>
    </row>
    <row r="9" spans="1:22" ht="14.25">
      <c r="A9" s="11">
        <v>4</v>
      </c>
      <c r="B9" s="33" t="s">
        <v>23</v>
      </c>
      <c r="C9" s="30" t="s">
        <v>43</v>
      </c>
      <c r="D9" s="33" t="s">
        <v>71</v>
      </c>
      <c r="E9" s="30">
        <v>42</v>
      </c>
      <c r="F9" s="30">
        <v>4461</v>
      </c>
      <c r="G9" s="43" t="s">
        <v>17</v>
      </c>
      <c r="H9" s="18"/>
      <c r="I9" s="77"/>
      <c r="J9" s="21"/>
      <c r="K9" s="20"/>
      <c r="L9" s="63"/>
      <c r="M9" s="18"/>
      <c r="N9" s="77"/>
      <c r="O9" s="21"/>
      <c r="P9" s="20"/>
      <c r="Q9" s="67"/>
      <c r="R9" s="18"/>
      <c r="S9" s="77"/>
      <c r="T9" s="21"/>
      <c r="U9" s="20"/>
      <c r="V9" s="55"/>
    </row>
    <row r="10" spans="1:22" ht="14.25">
      <c r="A10" s="11">
        <v>5</v>
      </c>
      <c r="B10" s="33" t="s">
        <v>23</v>
      </c>
      <c r="C10" s="30" t="s">
        <v>44</v>
      </c>
      <c r="D10" s="33" t="s">
        <v>71</v>
      </c>
      <c r="E10" s="30">
        <v>42</v>
      </c>
      <c r="F10" s="30">
        <v>6540</v>
      </c>
      <c r="G10" s="43" t="s">
        <v>17</v>
      </c>
      <c r="H10" s="18"/>
      <c r="I10" s="77"/>
      <c r="J10" s="21"/>
      <c r="K10" s="20"/>
      <c r="L10" s="63"/>
      <c r="M10" s="18"/>
      <c r="N10" s="77"/>
      <c r="O10" s="21"/>
      <c r="P10" s="20"/>
      <c r="Q10" s="67"/>
      <c r="R10" s="18"/>
      <c r="S10" s="77"/>
      <c r="T10" s="21"/>
      <c r="U10" s="20"/>
      <c r="V10" s="55"/>
    </row>
    <row r="11" spans="1:22" ht="14.25">
      <c r="A11" s="11">
        <v>6</v>
      </c>
      <c r="B11" s="33" t="s">
        <v>26</v>
      </c>
      <c r="C11" s="30" t="s">
        <v>45</v>
      </c>
      <c r="D11" s="33" t="s">
        <v>72</v>
      </c>
      <c r="E11" s="30">
        <v>7</v>
      </c>
      <c r="F11" s="30">
        <v>2463</v>
      </c>
      <c r="G11" s="43" t="s">
        <v>17</v>
      </c>
      <c r="H11" s="18"/>
      <c r="I11" s="77"/>
      <c r="J11" s="21"/>
      <c r="K11" s="20"/>
      <c r="L11" s="63"/>
      <c r="M11" s="18"/>
      <c r="N11" s="77"/>
      <c r="O11" s="21"/>
      <c r="P11" s="20"/>
      <c r="Q11" s="67"/>
      <c r="R11" s="18"/>
      <c r="S11" s="77"/>
      <c r="T11" s="21"/>
      <c r="U11" s="20"/>
      <c r="V11" s="55"/>
    </row>
    <row r="12" spans="1:22" ht="40.5">
      <c r="A12" s="11">
        <v>7</v>
      </c>
      <c r="B12" s="33" t="s">
        <v>27</v>
      </c>
      <c r="C12" s="30" t="s">
        <v>46</v>
      </c>
      <c r="D12" s="33" t="s">
        <v>73</v>
      </c>
      <c r="E12" s="30">
        <v>3</v>
      </c>
      <c r="F12" s="30">
        <v>6871</v>
      </c>
      <c r="G12" s="43">
        <v>166000</v>
      </c>
      <c r="H12" s="18"/>
      <c r="I12" s="19"/>
      <c r="J12" s="20">
        <f>G12*I12</f>
        <v>0</v>
      </c>
      <c r="K12" s="20"/>
      <c r="L12" s="63"/>
      <c r="M12" s="18"/>
      <c r="N12" s="19"/>
      <c r="O12" s="20">
        <f>G12*N12</f>
        <v>0</v>
      </c>
      <c r="P12" s="20"/>
      <c r="Q12" s="67"/>
      <c r="R12" s="18"/>
      <c r="S12" s="19"/>
      <c r="T12" s="20">
        <f>G12*S12</f>
        <v>0</v>
      </c>
      <c r="U12" s="20"/>
      <c r="V12" s="55"/>
    </row>
    <row r="13" spans="1:22" ht="20.25">
      <c r="A13" s="11">
        <v>8</v>
      </c>
      <c r="B13" s="33" t="s">
        <v>28</v>
      </c>
      <c r="C13" s="30" t="s">
        <v>47</v>
      </c>
      <c r="D13" s="33" t="s">
        <v>74</v>
      </c>
      <c r="E13" s="30">
        <v>2</v>
      </c>
      <c r="F13" s="30">
        <v>6057</v>
      </c>
      <c r="G13" s="43">
        <v>245000</v>
      </c>
      <c r="H13" s="18"/>
      <c r="I13" s="19"/>
      <c r="J13" s="20">
        <f>G13*I13</f>
        <v>0</v>
      </c>
      <c r="K13" s="20"/>
      <c r="L13" s="63"/>
      <c r="M13" s="18"/>
      <c r="N13" s="19"/>
      <c r="O13" s="20">
        <f>G13*N13</f>
        <v>0</v>
      </c>
      <c r="P13" s="20"/>
      <c r="Q13" s="67"/>
      <c r="R13" s="18"/>
      <c r="S13" s="19"/>
      <c r="T13" s="20">
        <f>G13*S13</f>
        <v>0</v>
      </c>
      <c r="U13" s="20"/>
      <c r="V13" s="55"/>
    </row>
    <row r="14" spans="1:22" ht="20.25">
      <c r="A14" s="11">
        <v>9</v>
      </c>
      <c r="B14" s="33" t="s">
        <v>29</v>
      </c>
      <c r="C14" s="30" t="s">
        <v>48</v>
      </c>
      <c r="D14" s="33" t="s">
        <v>75</v>
      </c>
      <c r="E14" s="30">
        <v>0</v>
      </c>
      <c r="F14" s="30" t="s">
        <v>17</v>
      </c>
      <c r="G14" s="43" t="s">
        <v>17</v>
      </c>
      <c r="H14" s="18"/>
      <c r="I14" s="77"/>
      <c r="J14" s="21"/>
      <c r="K14" s="21"/>
      <c r="L14" s="63"/>
      <c r="M14" s="18"/>
      <c r="N14" s="77"/>
      <c r="O14" s="21"/>
      <c r="P14" s="21"/>
      <c r="Q14" s="67"/>
      <c r="R14" s="18"/>
      <c r="S14" s="77"/>
      <c r="T14" s="21"/>
      <c r="U14" s="21"/>
      <c r="V14" s="55"/>
    </row>
    <row r="15" spans="1:22" ht="14.25">
      <c r="A15" s="11">
        <v>10</v>
      </c>
      <c r="B15" s="33" t="s">
        <v>22</v>
      </c>
      <c r="C15" s="30" t="s">
        <v>49</v>
      </c>
      <c r="D15" s="33" t="s">
        <v>76</v>
      </c>
      <c r="E15" s="30">
        <v>2</v>
      </c>
      <c r="F15" s="30">
        <v>6842</v>
      </c>
      <c r="G15" s="43" t="s">
        <v>91</v>
      </c>
      <c r="H15" s="18"/>
      <c r="I15" s="77"/>
      <c r="J15" s="21"/>
      <c r="K15" s="20"/>
      <c r="L15" s="63"/>
      <c r="M15" s="18"/>
      <c r="N15" s="77"/>
      <c r="O15" s="21"/>
      <c r="P15" s="20"/>
      <c r="Q15" s="67"/>
      <c r="R15" s="18"/>
      <c r="S15" s="77"/>
      <c r="T15" s="21"/>
      <c r="U15" s="20"/>
      <c r="V15" s="55"/>
    </row>
    <row r="16" spans="1:22" ht="30">
      <c r="A16" s="11">
        <v>11</v>
      </c>
      <c r="B16" s="33" t="s">
        <v>22</v>
      </c>
      <c r="C16" s="30" t="s">
        <v>50</v>
      </c>
      <c r="D16" s="33" t="s">
        <v>77</v>
      </c>
      <c r="E16" s="30">
        <v>3</v>
      </c>
      <c r="F16" s="30">
        <v>6842</v>
      </c>
      <c r="G16" s="43" t="s">
        <v>17</v>
      </c>
      <c r="H16" s="18"/>
      <c r="I16" s="77"/>
      <c r="J16" s="21"/>
      <c r="K16" s="20"/>
      <c r="L16" s="63"/>
      <c r="M16" s="18"/>
      <c r="N16" s="77"/>
      <c r="O16" s="21"/>
      <c r="P16" s="20"/>
      <c r="Q16" s="67"/>
      <c r="R16" s="18"/>
      <c r="S16" s="77"/>
      <c r="T16" s="21"/>
      <c r="U16" s="20"/>
      <c r="V16" s="55"/>
    </row>
    <row r="17" spans="1:22" ht="30">
      <c r="A17" s="11">
        <v>12</v>
      </c>
      <c r="B17" s="33" t="s">
        <v>30</v>
      </c>
      <c r="C17" s="30" t="s">
        <v>51</v>
      </c>
      <c r="D17" s="33" t="s">
        <v>78</v>
      </c>
      <c r="E17" s="41">
        <v>0</v>
      </c>
      <c r="F17" s="41" t="s">
        <v>17</v>
      </c>
      <c r="G17" s="44" t="s">
        <v>91</v>
      </c>
      <c r="H17" s="18"/>
      <c r="I17" s="77"/>
      <c r="J17" s="21"/>
      <c r="K17" s="21"/>
      <c r="L17" s="63"/>
      <c r="M17" s="18"/>
      <c r="N17" s="77"/>
      <c r="O17" s="21"/>
      <c r="P17" s="21"/>
      <c r="Q17" s="67"/>
      <c r="R17" s="18"/>
      <c r="S17" s="77"/>
      <c r="T17" s="21"/>
      <c r="U17" s="21"/>
      <c r="V17" s="55"/>
    </row>
    <row r="18" spans="1:22" ht="20.25">
      <c r="A18" s="11">
        <v>13</v>
      </c>
      <c r="B18" s="33" t="s">
        <v>27</v>
      </c>
      <c r="C18" s="30" t="s">
        <v>52</v>
      </c>
      <c r="D18" s="33" t="s">
        <v>79</v>
      </c>
      <c r="E18" s="41">
        <v>6</v>
      </c>
      <c r="F18" s="41">
        <v>6871</v>
      </c>
      <c r="G18" s="44">
        <v>245000</v>
      </c>
      <c r="H18" s="18"/>
      <c r="I18" s="19"/>
      <c r="J18" s="20">
        <f>G18*I18</f>
        <v>0</v>
      </c>
      <c r="K18" s="20"/>
      <c r="L18" s="63"/>
      <c r="M18" s="18"/>
      <c r="N18" s="19"/>
      <c r="O18" s="20">
        <f>G18*N18</f>
        <v>0</v>
      </c>
      <c r="P18" s="20"/>
      <c r="Q18" s="67"/>
      <c r="R18" s="18"/>
      <c r="S18" s="19"/>
      <c r="T18" s="20">
        <f>G18*S18</f>
        <v>0</v>
      </c>
      <c r="U18" s="20"/>
      <c r="V18" s="55"/>
    </row>
    <row r="19" spans="1:22" ht="20.25">
      <c r="A19" s="11">
        <v>14</v>
      </c>
      <c r="B19" s="33" t="s">
        <v>31</v>
      </c>
      <c r="C19" s="30" t="s">
        <v>53</v>
      </c>
      <c r="D19" s="33" t="s">
        <v>79</v>
      </c>
      <c r="E19" s="41">
        <v>6</v>
      </c>
      <c r="F19" s="41">
        <v>1998</v>
      </c>
      <c r="G19" s="44" t="s">
        <v>91</v>
      </c>
      <c r="H19" s="18"/>
      <c r="I19" s="77"/>
      <c r="J19" s="21"/>
      <c r="K19" s="20"/>
      <c r="L19" s="63"/>
      <c r="M19" s="18"/>
      <c r="N19" s="77"/>
      <c r="O19" s="21"/>
      <c r="P19" s="20"/>
      <c r="Q19" s="67"/>
      <c r="R19" s="18"/>
      <c r="S19" s="77"/>
      <c r="T19" s="21"/>
      <c r="U19" s="20"/>
      <c r="V19" s="55"/>
    </row>
    <row r="20" spans="1:22" ht="20.25">
      <c r="A20" s="11">
        <v>15</v>
      </c>
      <c r="B20" s="33" t="s">
        <v>20</v>
      </c>
      <c r="C20" s="30" t="s">
        <v>54</v>
      </c>
      <c r="D20" s="33" t="s">
        <v>80</v>
      </c>
      <c r="E20" s="41">
        <v>6</v>
      </c>
      <c r="F20" s="41">
        <v>6842</v>
      </c>
      <c r="G20" s="44" t="s">
        <v>17</v>
      </c>
      <c r="H20" s="18"/>
      <c r="I20" s="77"/>
      <c r="J20" s="21"/>
      <c r="K20" s="20"/>
      <c r="L20" s="63"/>
      <c r="M20" s="18"/>
      <c r="N20" s="77"/>
      <c r="O20" s="21"/>
      <c r="P20" s="20"/>
      <c r="Q20" s="67"/>
      <c r="R20" s="18"/>
      <c r="S20" s="77"/>
      <c r="T20" s="21"/>
      <c r="U20" s="20"/>
      <c r="V20" s="55"/>
    </row>
    <row r="21" spans="1:22" ht="20.25">
      <c r="A21" s="11">
        <v>16</v>
      </c>
      <c r="B21" s="33" t="s">
        <v>20</v>
      </c>
      <c r="C21" s="30" t="s">
        <v>55</v>
      </c>
      <c r="D21" s="33" t="s">
        <v>81</v>
      </c>
      <c r="E21" s="41">
        <v>8</v>
      </c>
      <c r="F21" s="41">
        <v>6842</v>
      </c>
      <c r="G21" s="44" t="s">
        <v>17</v>
      </c>
      <c r="H21" s="18"/>
      <c r="I21" s="77"/>
      <c r="J21" s="21"/>
      <c r="K21" s="20"/>
      <c r="L21" s="63"/>
      <c r="M21" s="18"/>
      <c r="N21" s="77"/>
      <c r="O21" s="21"/>
      <c r="P21" s="20"/>
      <c r="Q21" s="67"/>
      <c r="R21" s="18"/>
      <c r="S21" s="77"/>
      <c r="T21" s="21"/>
      <c r="U21" s="20"/>
      <c r="V21" s="55"/>
    </row>
    <row r="22" spans="1:22" ht="30">
      <c r="A22" s="11">
        <v>17</v>
      </c>
      <c r="B22" s="33" t="s">
        <v>22</v>
      </c>
      <c r="C22" s="30" t="s">
        <v>56</v>
      </c>
      <c r="D22" s="33" t="s">
        <v>82</v>
      </c>
      <c r="E22" s="41">
        <v>6</v>
      </c>
      <c r="F22" s="41">
        <v>4680</v>
      </c>
      <c r="G22" s="44" t="s">
        <v>91</v>
      </c>
      <c r="H22" s="18"/>
      <c r="I22" s="77"/>
      <c r="J22" s="21"/>
      <c r="K22" s="20"/>
      <c r="L22" s="63"/>
      <c r="M22" s="18"/>
      <c r="N22" s="77"/>
      <c r="O22" s="21"/>
      <c r="P22" s="20"/>
      <c r="Q22" s="67"/>
      <c r="R22" s="18"/>
      <c r="S22" s="77"/>
      <c r="T22" s="21"/>
      <c r="U22" s="20"/>
      <c r="V22" s="55"/>
    </row>
    <row r="23" spans="1:22" ht="30">
      <c r="A23" s="11">
        <v>18</v>
      </c>
      <c r="B23" s="33" t="s">
        <v>32</v>
      </c>
      <c r="C23" s="30" t="s">
        <v>57</v>
      </c>
      <c r="D23" s="33" t="s">
        <v>83</v>
      </c>
      <c r="E23" s="41">
        <v>0</v>
      </c>
      <c r="F23" s="41" t="s">
        <v>17</v>
      </c>
      <c r="G23" s="44" t="s">
        <v>91</v>
      </c>
      <c r="H23" s="18"/>
      <c r="I23" s="77"/>
      <c r="J23" s="21"/>
      <c r="K23" s="21"/>
      <c r="L23" s="63"/>
      <c r="M23" s="18"/>
      <c r="N23" s="77"/>
      <c r="O23" s="21"/>
      <c r="P23" s="21"/>
      <c r="Q23" s="67"/>
      <c r="R23" s="18"/>
      <c r="S23" s="77"/>
      <c r="T23" s="21"/>
      <c r="U23" s="21"/>
      <c r="V23" s="55"/>
    </row>
    <row r="24" spans="1:22" ht="20.25">
      <c r="A24" s="11">
        <v>19</v>
      </c>
      <c r="B24" s="33" t="s">
        <v>33</v>
      </c>
      <c r="C24" s="30" t="s">
        <v>58</v>
      </c>
      <c r="D24" s="33" t="s">
        <v>84</v>
      </c>
      <c r="E24" s="41">
        <v>2</v>
      </c>
      <c r="F24" s="41" t="s">
        <v>17</v>
      </c>
      <c r="G24" s="44"/>
      <c r="H24" s="18"/>
      <c r="I24" s="77"/>
      <c r="J24" s="21"/>
      <c r="K24" s="20"/>
      <c r="L24" s="63"/>
      <c r="M24" s="18"/>
      <c r="N24" s="77"/>
      <c r="O24" s="21"/>
      <c r="P24" s="20"/>
      <c r="Q24" s="67"/>
      <c r="R24" s="18"/>
      <c r="S24" s="77"/>
      <c r="T24" s="21"/>
      <c r="U24" s="20"/>
      <c r="V24" s="55"/>
    </row>
    <row r="25" spans="1:22" ht="14.25">
      <c r="A25" s="11">
        <v>20</v>
      </c>
      <c r="B25" s="33" t="s">
        <v>34</v>
      </c>
      <c r="C25" s="30" t="s">
        <v>59</v>
      </c>
      <c r="D25" s="33" t="s">
        <v>70</v>
      </c>
      <c r="E25" s="41">
        <v>5</v>
      </c>
      <c r="F25" s="41">
        <v>1598</v>
      </c>
      <c r="G25" s="44" t="s">
        <v>91</v>
      </c>
      <c r="H25" s="18"/>
      <c r="I25" s="77"/>
      <c r="J25" s="21"/>
      <c r="K25" s="20"/>
      <c r="L25" s="63"/>
      <c r="M25" s="18"/>
      <c r="N25" s="77"/>
      <c r="O25" s="21"/>
      <c r="P25" s="20"/>
      <c r="Q25" s="67"/>
      <c r="R25" s="18"/>
      <c r="S25" s="77"/>
      <c r="T25" s="21"/>
      <c r="U25" s="20"/>
      <c r="V25" s="55"/>
    </row>
    <row r="26" spans="1:255" s="17" customFormat="1" ht="30">
      <c r="A26" s="11">
        <v>21</v>
      </c>
      <c r="B26" s="33" t="s">
        <v>35</v>
      </c>
      <c r="C26" s="30" t="s">
        <v>58</v>
      </c>
      <c r="D26" s="33" t="s">
        <v>85</v>
      </c>
      <c r="E26" s="41">
        <v>2</v>
      </c>
      <c r="F26" s="41" t="s">
        <v>17</v>
      </c>
      <c r="G26" s="44">
        <v>230000</v>
      </c>
      <c r="H26" s="18"/>
      <c r="I26" s="19"/>
      <c r="J26" s="20">
        <f>G26*I26</f>
        <v>0</v>
      </c>
      <c r="K26" s="20"/>
      <c r="L26" s="63"/>
      <c r="M26" s="18"/>
      <c r="N26" s="19"/>
      <c r="O26" s="22">
        <f>G26*N26</f>
        <v>0</v>
      </c>
      <c r="P26" s="22"/>
      <c r="Q26" s="75"/>
      <c r="R26" s="18"/>
      <c r="S26" s="19"/>
      <c r="T26" s="22">
        <f>G26*S26</f>
        <v>0</v>
      </c>
      <c r="U26" s="22"/>
      <c r="V26" s="7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30">
      <c r="A27" s="11">
        <v>22</v>
      </c>
      <c r="B27" s="33" t="s">
        <v>30</v>
      </c>
      <c r="C27" s="30" t="s">
        <v>60</v>
      </c>
      <c r="D27" s="33" t="s">
        <v>86</v>
      </c>
      <c r="E27" s="42">
        <v>0</v>
      </c>
      <c r="F27" s="42" t="s">
        <v>17</v>
      </c>
      <c r="G27" s="44" t="s">
        <v>17</v>
      </c>
      <c r="H27" s="18"/>
      <c r="I27" s="77"/>
      <c r="J27" s="21"/>
      <c r="K27" s="21"/>
      <c r="L27" s="63"/>
      <c r="M27" s="18"/>
      <c r="N27" s="77"/>
      <c r="O27" s="23"/>
      <c r="P27" s="56"/>
      <c r="Q27" s="69"/>
      <c r="R27" s="18"/>
      <c r="S27" s="77"/>
      <c r="T27" s="23"/>
      <c r="U27" s="56"/>
      <c r="V27" s="57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4.25">
      <c r="A28" s="11">
        <v>23</v>
      </c>
      <c r="B28" s="33" t="s">
        <v>25</v>
      </c>
      <c r="C28" s="38" t="s">
        <v>61</v>
      </c>
      <c r="D28" s="33" t="s">
        <v>70</v>
      </c>
      <c r="E28" s="42">
        <v>5</v>
      </c>
      <c r="F28" s="42">
        <v>1337</v>
      </c>
      <c r="G28" s="44" t="s">
        <v>17</v>
      </c>
      <c r="H28" s="18"/>
      <c r="I28" s="77"/>
      <c r="J28" s="21"/>
      <c r="K28" s="20"/>
      <c r="L28" s="63"/>
      <c r="M28" s="18"/>
      <c r="N28" s="77"/>
      <c r="O28" s="23"/>
      <c r="P28" s="22"/>
      <c r="Q28" s="69"/>
      <c r="R28" s="18"/>
      <c r="S28" s="77"/>
      <c r="T28" s="23"/>
      <c r="U28" s="22"/>
      <c r="V28" s="5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20.25">
      <c r="A29" s="11">
        <v>24</v>
      </c>
      <c r="B29" s="33" t="s">
        <v>36</v>
      </c>
      <c r="C29" s="30" t="s">
        <v>62</v>
      </c>
      <c r="D29" s="33" t="s">
        <v>87</v>
      </c>
      <c r="E29" s="42">
        <v>0</v>
      </c>
      <c r="F29" s="42" t="s">
        <v>17</v>
      </c>
      <c r="G29" s="44" t="s">
        <v>17</v>
      </c>
      <c r="H29" s="18"/>
      <c r="I29" s="77"/>
      <c r="J29" s="21"/>
      <c r="K29" s="21"/>
      <c r="L29" s="65"/>
      <c r="M29" s="18"/>
      <c r="N29" s="77"/>
      <c r="O29" s="58"/>
      <c r="P29" s="58"/>
      <c r="Q29" s="70"/>
      <c r="R29" s="18"/>
      <c r="S29" s="77"/>
      <c r="T29" s="56"/>
      <c r="U29" s="56"/>
      <c r="V29" s="5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4.25">
      <c r="A30" s="11">
        <v>25</v>
      </c>
      <c r="B30" s="33" t="s">
        <v>25</v>
      </c>
      <c r="C30" s="30" t="s">
        <v>63</v>
      </c>
      <c r="D30" s="33" t="s">
        <v>70</v>
      </c>
      <c r="E30" s="42">
        <v>5</v>
      </c>
      <c r="F30" s="42">
        <v>1397</v>
      </c>
      <c r="G30" s="44" t="s">
        <v>17</v>
      </c>
      <c r="H30" s="18"/>
      <c r="I30" s="77"/>
      <c r="J30" s="21"/>
      <c r="K30" s="20"/>
      <c r="L30" s="65"/>
      <c r="M30" s="18"/>
      <c r="N30" s="78"/>
      <c r="O30" s="58"/>
      <c r="P30" s="24"/>
      <c r="Q30" s="70"/>
      <c r="R30" s="18"/>
      <c r="S30" s="77"/>
      <c r="T30" s="56"/>
      <c r="U30" s="22"/>
      <c r="V30" s="5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4.25">
      <c r="A31" s="11">
        <v>26</v>
      </c>
      <c r="B31" s="33" t="s">
        <v>25</v>
      </c>
      <c r="C31" s="30" t="s">
        <v>64</v>
      </c>
      <c r="D31" s="33" t="s">
        <v>70</v>
      </c>
      <c r="E31" s="42">
        <v>5</v>
      </c>
      <c r="F31" s="42">
        <v>1390</v>
      </c>
      <c r="G31" s="45" t="s">
        <v>17</v>
      </c>
      <c r="H31" s="18"/>
      <c r="I31" s="77"/>
      <c r="J31" s="21"/>
      <c r="K31" s="20"/>
      <c r="L31" s="65"/>
      <c r="M31" s="18"/>
      <c r="N31" s="78"/>
      <c r="O31" s="58"/>
      <c r="P31" s="24"/>
      <c r="Q31" s="70"/>
      <c r="R31" s="18"/>
      <c r="S31" s="77"/>
      <c r="T31" s="56"/>
      <c r="U31" s="22"/>
      <c r="V31" s="5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1">
      <c r="A32" s="11">
        <v>27</v>
      </c>
      <c r="B32" s="34" t="s">
        <v>37</v>
      </c>
      <c r="C32" s="31" t="s">
        <v>65</v>
      </c>
      <c r="D32" s="50" t="s">
        <v>88</v>
      </c>
      <c r="E32" s="39">
        <v>6</v>
      </c>
      <c r="F32" s="39">
        <v>6700</v>
      </c>
      <c r="G32" s="46">
        <v>950000</v>
      </c>
      <c r="H32" s="18"/>
      <c r="I32" s="19"/>
      <c r="J32" s="20">
        <f>G32*I32</f>
        <v>0</v>
      </c>
      <c r="K32" s="20"/>
      <c r="L32" s="65"/>
      <c r="M32" s="18"/>
      <c r="N32" s="25"/>
      <c r="O32" s="24">
        <f>G32*N32</f>
        <v>0</v>
      </c>
      <c r="P32" s="24"/>
      <c r="Q32" s="70"/>
      <c r="R32" s="18"/>
      <c r="S32" s="19"/>
      <c r="T32" s="22">
        <f>G32*S32</f>
        <v>0</v>
      </c>
      <c r="U32" s="22"/>
      <c r="V32" s="57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4.25">
      <c r="A33" s="11">
        <v>28</v>
      </c>
      <c r="B33" s="34" t="s">
        <v>21</v>
      </c>
      <c r="C33" s="31" t="s">
        <v>66</v>
      </c>
      <c r="D33" s="50" t="s">
        <v>89</v>
      </c>
      <c r="E33" s="39">
        <v>6</v>
      </c>
      <c r="F33" s="39">
        <v>2461</v>
      </c>
      <c r="G33" s="46" t="s">
        <v>17</v>
      </c>
      <c r="H33" s="18"/>
      <c r="I33" s="77"/>
      <c r="J33" s="21"/>
      <c r="K33" s="20"/>
      <c r="L33" s="65"/>
      <c r="M33" s="18"/>
      <c r="N33" s="78"/>
      <c r="O33" s="58"/>
      <c r="P33" s="24"/>
      <c r="Q33" s="70"/>
      <c r="R33" s="18"/>
      <c r="S33" s="77"/>
      <c r="T33" s="56"/>
      <c r="U33" s="22"/>
      <c r="V33" s="5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21">
      <c r="A34" s="36">
        <v>29</v>
      </c>
      <c r="B34" s="37" t="s">
        <v>38</v>
      </c>
      <c r="C34" s="32" t="s">
        <v>67</v>
      </c>
      <c r="D34" s="51" t="s">
        <v>88</v>
      </c>
      <c r="E34" s="39">
        <v>6</v>
      </c>
      <c r="F34" s="39">
        <v>5861</v>
      </c>
      <c r="G34" s="47" t="s">
        <v>17</v>
      </c>
      <c r="H34" s="18"/>
      <c r="I34" s="77"/>
      <c r="J34" s="21"/>
      <c r="K34" s="20"/>
      <c r="L34" s="65"/>
      <c r="M34" s="18"/>
      <c r="N34" s="78"/>
      <c r="O34" s="58"/>
      <c r="P34" s="24"/>
      <c r="Q34" s="70"/>
      <c r="R34" s="18"/>
      <c r="S34" s="77"/>
      <c r="T34" s="56"/>
      <c r="U34" s="22"/>
      <c r="V34" s="57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14.25">
      <c r="A35" s="36">
        <v>30</v>
      </c>
      <c r="B35" s="37" t="s">
        <v>93</v>
      </c>
      <c r="C35" s="32" t="s">
        <v>58</v>
      </c>
      <c r="D35" s="51" t="s">
        <v>92</v>
      </c>
      <c r="E35" s="39">
        <v>1</v>
      </c>
      <c r="F35" s="39" t="s">
        <v>17</v>
      </c>
      <c r="G35" s="47" t="s">
        <v>17</v>
      </c>
      <c r="H35" s="18"/>
      <c r="I35" s="77"/>
      <c r="J35" s="21"/>
      <c r="K35" s="20"/>
      <c r="L35" s="65"/>
      <c r="M35" s="18"/>
      <c r="N35" s="78"/>
      <c r="O35" s="58"/>
      <c r="P35" s="24"/>
      <c r="Q35" s="70"/>
      <c r="R35" s="18"/>
      <c r="S35" s="77"/>
      <c r="T35" s="56"/>
      <c r="U35" s="22"/>
      <c r="V35" s="57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21.75" thickBot="1">
      <c r="A36" s="11">
        <v>31</v>
      </c>
      <c r="B36" s="35" t="s">
        <v>39</v>
      </c>
      <c r="C36" s="32" t="s">
        <v>68</v>
      </c>
      <c r="D36" s="51" t="s">
        <v>90</v>
      </c>
      <c r="E36" s="40">
        <v>42</v>
      </c>
      <c r="F36" s="40">
        <v>19845</v>
      </c>
      <c r="G36" s="47">
        <v>2758681</v>
      </c>
      <c r="H36" s="18"/>
      <c r="I36" s="25"/>
      <c r="J36" s="74">
        <f>G36*I36</f>
        <v>0</v>
      </c>
      <c r="K36" s="74"/>
      <c r="L36" s="65"/>
      <c r="M36" s="18"/>
      <c r="N36" s="25"/>
      <c r="O36" s="24">
        <f>G36*N36</f>
        <v>0</v>
      </c>
      <c r="P36" s="24"/>
      <c r="Q36" s="70"/>
      <c r="R36" s="18"/>
      <c r="S36" s="25"/>
      <c r="T36" s="24">
        <f>G36*S36</f>
        <v>0</v>
      </c>
      <c r="U36" s="22"/>
      <c r="V36" s="59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2:22" ht="15" thickBot="1">
      <c r="B37" s="5"/>
      <c r="C37" s="5"/>
      <c r="D37" s="52"/>
      <c r="E37" s="5"/>
      <c r="F37" s="5"/>
      <c r="G37" s="6"/>
      <c r="H37" s="26">
        <f>SUM(H6:H36)</f>
        <v>0</v>
      </c>
      <c r="I37" s="27"/>
      <c r="J37" s="28">
        <f>J7+J8+J12+J13+J18+J26+J32+J36</f>
        <v>0</v>
      </c>
      <c r="K37" s="28">
        <f>K7+K8+K9+K10+K11+K12+K13+K15+K16+K18+K19+K20+K21+K22+K24+K26++K28+K25+K30+K31+K32+K33+K34+K35+K36</f>
        <v>0</v>
      </c>
      <c r="L37" s="61">
        <f>L7+L8</f>
        <v>0</v>
      </c>
      <c r="M37" s="26">
        <f>SUM(M6:M36)</f>
        <v>0</v>
      </c>
      <c r="N37" s="27"/>
      <c r="O37" s="28">
        <f>O7+O8+O12+O13+O18+O26+O32+O36</f>
        <v>0</v>
      </c>
      <c r="P37" s="28">
        <f>SUM(P7:P36)</f>
        <v>0</v>
      </c>
      <c r="Q37" s="61">
        <f>Q7+Q8</f>
        <v>0</v>
      </c>
      <c r="R37" s="26">
        <f>SUM(R6:R36)</f>
        <v>0</v>
      </c>
      <c r="S37" s="27"/>
      <c r="T37" s="28">
        <f>T7+T8+T12+T13+T18+T26+T32+T36</f>
        <v>0</v>
      </c>
      <c r="U37" s="28">
        <f>SUM(U7:U36)</f>
        <v>0</v>
      </c>
      <c r="V37" s="29">
        <f>V7+V8</f>
        <v>0</v>
      </c>
    </row>
    <row r="38" spans="4:22" ht="15" thickBot="1">
      <c r="D38" s="53"/>
      <c r="E38" s="92" t="s">
        <v>13</v>
      </c>
      <c r="F38" s="92"/>
      <c r="G38" s="93"/>
      <c r="H38" s="87">
        <f>H37+J37+K37+L37</f>
        <v>0</v>
      </c>
      <c r="I38" s="88"/>
      <c r="J38" s="88"/>
      <c r="K38" s="88"/>
      <c r="L38" s="89"/>
      <c r="M38" s="87">
        <f>M37+O37+P37+Q37</f>
        <v>0</v>
      </c>
      <c r="N38" s="88"/>
      <c r="O38" s="88"/>
      <c r="P38" s="88"/>
      <c r="Q38" s="89"/>
      <c r="R38" s="87">
        <f>R37+T37+U37+V37</f>
        <v>0</v>
      </c>
      <c r="S38" s="88"/>
      <c r="T38" s="88"/>
      <c r="U38" s="88"/>
      <c r="V38" s="89"/>
    </row>
    <row r="39" spans="2:22" ht="15" thickBot="1">
      <c r="B39" s="8"/>
      <c r="C39" s="92" t="s">
        <v>14</v>
      </c>
      <c r="D39" s="92"/>
      <c r="E39" s="92"/>
      <c r="F39" s="92"/>
      <c r="G39" s="93"/>
      <c r="H39" s="84">
        <f>H38+M38+R38</f>
        <v>0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ht="14.25">
      <c r="D40" s="53"/>
    </row>
    <row r="41" spans="2:23" ht="52.5" customHeight="1">
      <c r="B41" s="90" t="s">
        <v>18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2:6" ht="14.25">
      <c r="B42" s="12"/>
      <c r="C42" s="12"/>
      <c r="D42" s="54"/>
      <c r="E42" s="12"/>
      <c r="F42" s="12"/>
    </row>
  </sheetData>
  <sheetProtection/>
  <mergeCells count="10">
    <mergeCell ref="B41:W41"/>
    <mergeCell ref="E38:G38"/>
    <mergeCell ref="C39:G39"/>
    <mergeCell ref="H4:K4"/>
    <mergeCell ref="M4:Q4"/>
    <mergeCell ref="R4:V4"/>
    <mergeCell ref="H39:V39"/>
    <mergeCell ref="R38:V38"/>
    <mergeCell ref="M38:Q38"/>
    <mergeCell ref="H38:L38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Ewa Starczyńska</cp:lastModifiedBy>
  <cp:lastPrinted>2018-03-13T12:35:16Z</cp:lastPrinted>
  <dcterms:created xsi:type="dcterms:W3CDTF">2018-03-08T11:29:11Z</dcterms:created>
  <dcterms:modified xsi:type="dcterms:W3CDTF">2023-12-11T09:11:11Z</dcterms:modified>
  <cp:category/>
  <cp:version/>
  <cp:contentType/>
  <cp:contentStatus/>
</cp:coreProperties>
</file>